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oordinierungsstelle Vergabe\Reinigung\Allgemein\_Muster Vertrag Anlagen_eVergabe\"/>
    </mc:Choice>
  </mc:AlternateContent>
  <xr:revisionPtr revIDLastSave="0" documentId="13_ncr:1_{1BD7FF8B-B1E9-46F4-9F9F-1EC0B9D5F005}" xr6:coauthVersionLast="47" xr6:coauthVersionMax="47" xr10:uidLastSave="{00000000-0000-0000-0000-000000000000}"/>
  <bookViews>
    <workbookView xWindow="-100" yWindow="-100" windowWidth="21509" windowHeight="11587" xr2:uid="{A09839F4-99BC-445F-B69A-61C99BCE0B39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F60" i="1"/>
  <c r="E60" i="1"/>
  <c r="E59" i="1"/>
  <c r="E58" i="1"/>
  <c r="D60" i="1"/>
  <c r="E49" i="1"/>
  <c r="D4" i="1"/>
  <c r="C61" i="1"/>
  <c r="D59" i="1"/>
  <c r="D58" i="1"/>
  <c r="D55" i="1"/>
  <c r="E55" i="1" s="1"/>
  <c r="D54" i="1"/>
  <c r="E54" i="1" s="1"/>
  <c r="D49" i="1"/>
  <c r="D50" i="1"/>
  <c r="E50" i="1" s="1"/>
  <c r="D51" i="1"/>
  <c r="E51" i="1" s="1"/>
  <c r="D48" i="1"/>
  <c r="E48" i="1" s="1"/>
  <c r="E52" i="1" s="1"/>
  <c r="F52" i="1" s="1"/>
  <c r="D43" i="1"/>
  <c r="E43" i="1" s="1"/>
  <c r="D44" i="1"/>
  <c r="E44" i="1" s="1"/>
  <c r="D45" i="1"/>
  <c r="E45" i="1" s="1"/>
  <c r="D42" i="1"/>
  <c r="E42" i="1" s="1"/>
  <c r="E46" i="1" s="1"/>
  <c r="F46" i="1" s="1"/>
  <c r="D38" i="1"/>
  <c r="E38" i="1" s="1"/>
  <c r="D39" i="1"/>
  <c r="E39" i="1" s="1"/>
  <c r="D37" i="1"/>
  <c r="E37" i="1" s="1"/>
  <c r="D30" i="1"/>
  <c r="E30" i="1" s="1"/>
  <c r="D31" i="1"/>
  <c r="E31" i="1" s="1"/>
  <c r="D32" i="1"/>
  <c r="E32" i="1" s="1"/>
  <c r="D33" i="1"/>
  <c r="E33" i="1" s="1"/>
  <c r="D34" i="1"/>
  <c r="E34" i="1" s="1"/>
  <c r="D29" i="1"/>
  <c r="E29" i="1" s="1"/>
  <c r="D22" i="1"/>
  <c r="E22" i="1" s="1"/>
  <c r="D23" i="1"/>
  <c r="E23" i="1" s="1"/>
  <c r="D24" i="1"/>
  <c r="E24" i="1" s="1"/>
  <c r="D25" i="1"/>
  <c r="E25" i="1" s="1"/>
  <c r="D26" i="1"/>
  <c r="D21" i="1"/>
  <c r="E21" i="1" s="1"/>
  <c r="D14" i="1"/>
  <c r="E14" i="1" s="1"/>
  <c r="D15" i="1"/>
  <c r="E15" i="1" s="1"/>
  <c r="D16" i="1"/>
  <c r="E16" i="1" s="1"/>
  <c r="D17" i="1"/>
  <c r="E17" i="1" s="1"/>
  <c r="D18" i="1"/>
  <c r="E18" i="1" s="1"/>
  <c r="D13" i="1"/>
  <c r="E13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E56" i="1" l="1"/>
  <c r="F56" i="1" s="1"/>
  <c r="D56" i="1"/>
  <c r="D52" i="1"/>
  <c r="D46" i="1"/>
  <c r="D35" i="1"/>
  <c r="E40" i="1"/>
  <c r="F40" i="1" s="1"/>
  <c r="D27" i="1"/>
  <c r="D40" i="1"/>
  <c r="E35" i="1"/>
  <c r="F35" i="1" s="1"/>
  <c r="E26" i="1"/>
  <c r="E27" i="1" s="1"/>
  <c r="F27" i="1" s="1"/>
  <c r="E19" i="1"/>
  <c r="F19" i="1" s="1"/>
  <c r="D19" i="1"/>
  <c r="D11" i="1"/>
  <c r="E4" i="1"/>
  <c r="E11" i="1" s="1"/>
  <c r="F11" i="1" s="1"/>
</calcChain>
</file>

<file path=xl/sharedStrings.xml><?xml version="1.0" encoding="utf-8"?>
<sst xmlns="http://schemas.openxmlformats.org/spreadsheetml/2006/main" count="87" uniqueCount="46">
  <si>
    <t>Raumgruppen</t>
  </si>
  <si>
    <t>Ergebnis</t>
  </si>
  <si>
    <t>Sanitär</t>
  </si>
  <si>
    <t>Waschbecken</t>
  </si>
  <si>
    <t>Toiletten</t>
  </si>
  <si>
    <t>Spiegel</t>
  </si>
  <si>
    <t>Seifen- und Handtuchsp.</t>
  </si>
  <si>
    <t>Fliesen</t>
  </si>
  <si>
    <t>Boden</t>
  </si>
  <si>
    <t>Sitzungssaal</t>
  </si>
  <si>
    <t>Griffspuren Türen</t>
  </si>
  <si>
    <t>Fensterbrett</t>
  </si>
  <si>
    <t>Stühle/Bänke</t>
  </si>
  <si>
    <t>Papierkorb</t>
  </si>
  <si>
    <t>Büro</t>
  </si>
  <si>
    <t>Besprechungstisch/Mobilar</t>
  </si>
  <si>
    <t>Mobilar</t>
  </si>
  <si>
    <t>Stühle</t>
  </si>
  <si>
    <t>Treppenhaus</t>
  </si>
  <si>
    <t>Flur</t>
  </si>
  <si>
    <t>Allgemein</t>
  </si>
  <si>
    <t>Eingangsbereich</t>
  </si>
  <si>
    <t>Aufzug</t>
  </si>
  <si>
    <t>Griffspuren Kabinenwand</t>
  </si>
  <si>
    <t>sonstige Räume (Lager)</t>
  </si>
  <si>
    <t>Wachtmeister/Pforte</t>
  </si>
  <si>
    <t>Summe Raum-
gruppe</t>
  </si>
  <si>
    <t>Reinigungs-
leistung</t>
  </si>
  <si>
    <t>Punkte 1-5</t>
  </si>
  <si>
    <t>Ergebnis in 
Prozent</t>
  </si>
  <si>
    <t xml:space="preserve"> </t>
  </si>
  <si>
    <t>Gesamtergebnis</t>
  </si>
  <si>
    <t xml:space="preserve"> 1 Punkt</t>
  </si>
  <si>
    <t>2 Punkte</t>
  </si>
  <si>
    <t>3 Punkte</t>
  </si>
  <si>
    <t>4 Punkte</t>
  </si>
  <si>
    <t>5 Punkte</t>
  </si>
  <si>
    <t>Definition</t>
  </si>
  <si>
    <t>Über einen längeren Zeitraum keine Reinigung (sehr starke Verschmutzung).</t>
  </si>
  <si>
    <t>Unzureichende Reinigung mit erheblichen Mängeln (starke Verschmutzung).</t>
  </si>
  <si>
    <t>Befriedigende Reinigung mit geringen Mängeln (mittelmäßige Verschmutzung).</t>
  </si>
  <si>
    <t>Gute Reinigung entspricht den Erwartungen (teilweise leichte Verschmutzung).</t>
  </si>
  <si>
    <t>Hervorragende Reinigung in einem hohen Maße (keine Verschmutzung).</t>
  </si>
  <si>
    <t>Gewichtung</t>
  </si>
  <si>
    <t>Qualitätssicherung (Muster)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</si>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</sst>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E4E1F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3" borderId="3" xfId="0" applyFill="1" applyBorder="1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9" fontId="0" fillId="0" borderId="2" xfId="1" applyFont="1" applyBorder="1" applyAlignment="1">
      <alignment horizontal="center" vertical="center"/>
    </xf>
    <xf numFmtId="9" fontId="2" fillId="0" borderId="3" xfId="1" applyFont="1" applyBorder="1" applyAlignment="1">
      <alignment horizontal="center" vertical="center"/>
    </xf>
    <xf numFmtId="0" fontId="2" fillId="0" borderId="3" xfId="0" applyFont="1" applyBorder="1"/>
    <xf numFmtId="0" fontId="2" fillId="0" borderId="0" xfId="0" applyFont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2" fillId="0" borderId="8" xfId="1" applyFont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8" xfId="0" applyFont="1" applyBorder="1"/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11" borderId="1" xfId="0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3" fillId="8" borderId="1" xfId="0" applyFont="1" applyFill="1" applyBorder="1"/>
    <xf numFmtId="0" fontId="0" fillId="8" borderId="1" xfId="0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0" fillId="9" borderId="1" xfId="0" applyFill="1" applyBorder="1"/>
    <xf numFmtId="0" fontId="0" fillId="9" borderId="1" xfId="0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 applyAlignment="1">
      <alignment horizontal="left"/>
    </xf>
    <xf numFmtId="0" fontId="4" fillId="12" borderId="4" xfId="0" applyFont="1" applyFill="1" applyBorder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9" fontId="5" fillId="2" borderId="1" xfId="1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CCFFCC"/>
      <color rgb="FFE4E1F7"/>
      <color rgb="FFFFFFCC"/>
      <color rgb="FFC3BDED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551A8-8CFB-4B76-87F2-14DB4908F252}">
  <sheetPr>
    <pageSetUpPr fitToPage="1"/>
  </sheetPr>
  <dimension ref="A1:H67"/>
  <sheetViews>
    <sheetView tabSelected="1" workbookViewId="0">
      <selection activeCell="H54" sqref="H54"/>
    </sheetView>
  </sheetViews>
  <sheetFormatPr baseColWidth="10" defaultRowHeight="14.15" x14ac:dyDescent="0.4"/>
  <cols>
    <col min="1" max="1" width="23.23046875" bestFit="1" customWidth="1"/>
    <col min="6" max="7" width="11.53515625" style="1"/>
  </cols>
  <sheetData>
    <row r="1" spans="1:8" ht="31.25" customHeight="1" x14ac:dyDescent="0.4">
      <c r="A1" s="49" t="s">
        <v>44</v>
      </c>
      <c r="B1" s="50"/>
      <c r="C1" s="50"/>
      <c r="D1" s="50"/>
      <c r="E1" s="50"/>
      <c r="F1" s="50"/>
    </row>
    <row r="2" spans="1:8" ht="42.9" thickBot="1" x14ac:dyDescent="0.45">
      <c r="A2" s="12" t="s">
        <v>0</v>
      </c>
      <c r="B2" s="9" t="s">
        <v>27</v>
      </c>
      <c r="C2" s="9" t="s">
        <v>43</v>
      </c>
      <c r="D2" s="8" t="s">
        <v>1</v>
      </c>
      <c r="E2" s="9" t="s">
        <v>26</v>
      </c>
      <c r="F2" s="9" t="s">
        <v>29</v>
      </c>
      <c r="H2" s="16"/>
    </row>
    <row r="3" spans="1:8" x14ac:dyDescent="0.4">
      <c r="A3" s="3" t="s">
        <v>2</v>
      </c>
      <c r="B3" s="10" t="s">
        <v>28</v>
      </c>
      <c r="C3" s="11">
        <v>16</v>
      </c>
      <c r="D3" s="10"/>
      <c r="E3" s="10"/>
      <c r="F3" s="10"/>
    </row>
    <row r="4" spans="1:8" x14ac:dyDescent="0.4">
      <c r="A4" s="2" t="s">
        <v>3</v>
      </c>
      <c r="B4" s="6">
        <v>5</v>
      </c>
      <c r="C4" s="6">
        <v>5</v>
      </c>
      <c r="D4" s="6">
        <f>B4*C4</f>
        <v>25</v>
      </c>
      <c r="E4" s="6">
        <f>D4*C3</f>
        <v>400</v>
      </c>
      <c r="F4" s="6"/>
    </row>
    <row r="5" spans="1:8" x14ac:dyDescent="0.4">
      <c r="A5" s="2" t="s">
        <v>4</v>
      </c>
      <c r="B5" s="6">
        <v>5</v>
      </c>
      <c r="C5" s="6">
        <v>5</v>
      </c>
      <c r="D5" s="6">
        <f t="shared" ref="D5:D10" si="0">B5*C5</f>
        <v>25</v>
      </c>
      <c r="E5" s="6">
        <f>D5*C3</f>
        <v>400</v>
      </c>
      <c r="F5" s="6"/>
    </row>
    <row r="6" spans="1:8" x14ac:dyDescent="0.4">
      <c r="A6" s="2" t="s">
        <v>5</v>
      </c>
      <c r="B6" s="6">
        <v>5</v>
      </c>
      <c r="C6" s="6">
        <v>3</v>
      </c>
      <c r="D6" s="6">
        <f t="shared" si="0"/>
        <v>15</v>
      </c>
      <c r="E6" s="6">
        <f>D6*C3</f>
        <v>240</v>
      </c>
      <c r="F6" s="6"/>
    </row>
    <row r="7" spans="1:8" x14ac:dyDescent="0.4">
      <c r="A7" s="2" t="s">
        <v>6</v>
      </c>
      <c r="B7" s="6">
        <v>5</v>
      </c>
      <c r="C7" s="6">
        <v>3</v>
      </c>
      <c r="D7" s="6">
        <f t="shared" si="0"/>
        <v>15</v>
      </c>
      <c r="E7" s="6">
        <f>D7*C3</f>
        <v>240</v>
      </c>
      <c r="F7" s="6"/>
    </row>
    <row r="8" spans="1:8" x14ac:dyDescent="0.4">
      <c r="A8" s="2" t="s">
        <v>7</v>
      </c>
      <c r="B8" s="6">
        <v>5</v>
      </c>
      <c r="C8" s="6">
        <v>3</v>
      </c>
      <c r="D8" s="6">
        <f t="shared" si="0"/>
        <v>15</v>
      </c>
      <c r="E8" s="6">
        <f>D8*C3</f>
        <v>240</v>
      </c>
      <c r="F8" s="6"/>
    </row>
    <row r="9" spans="1:8" x14ac:dyDescent="0.4">
      <c r="A9" s="2" t="s">
        <v>8</v>
      </c>
      <c r="B9" s="6">
        <v>5</v>
      </c>
      <c r="C9" s="6">
        <v>5</v>
      </c>
      <c r="D9" s="6">
        <f t="shared" si="0"/>
        <v>25</v>
      </c>
      <c r="E9" s="6">
        <f>D9*C3</f>
        <v>400</v>
      </c>
      <c r="F9" s="6"/>
    </row>
    <row r="10" spans="1:8" ht="14.6" thickBot="1" x14ac:dyDescent="0.45">
      <c r="A10" s="4" t="s">
        <v>10</v>
      </c>
      <c r="B10" s="7">
        <v>5</v>
      </c>
      <c r="C10" s="7">
        <v>1</v>
      </c>
      <c r="D10" s="7">
        <f t="shared" si="0"/>
        <v>5</v>
      </c>
      <c r="E10" s="7">
        <f>D10*C3</f>
        <v>80</v>
      </c>
      <c r="F10" s="13"/>
    </row>
    <row r="11" spans="1:8" x14ac:dyDescent="0.4">
      <c r="A11" s="15" t="s">
        <v>45</v>
      </c>
      <c r="B11" s="5"/>
      <c r="C11" s="5"/>
      <c r="D11" s="25">
        <f>SUM(D4:D10)</f>
        <v>125</v>
      </c>
      <c r="E11" s="25">
        <f>SUM(E4:E10)</f>
        <v>2000</v>
      </c>
      <c r="F11" s="14">
        <f>E11/2000</f>
        <v>1</v>
      </c>
    </row>
    <row r="12" spans="1:8" x14ac:dyDescent="0.4">
      <c r="A12" s="19" t="s">
        <v>9</v>
      </c>
      <c r="B12" s="20" t="s">
        <v>28</v>
      </c>
      <c r="C12" s="21">
        <v>12</v>
      </c>
      <c r="D12" s="20"/>
      <c r="E12" s="20"/>
      <c r="F12" s="20"/>
    </row>
    <row r="13" spans="1:8" x14ac:dyDescent="0.4">
      <c r="A13" s="2" t="s">
        <v>8</v>
      </c>
      <c r="B13" s="6">
        <v>5</v>
      </c>
      <c r="C13" s="6">
        <v>5</v>
      </c>
      <c r="D13" s="6">
        <f>B13*C13</f>
        <v>25</v>
      </c>
      <c r="E13" s="6">
        <f>D13*C12</f>
        <v>300</v>
      </c>
      <c r="F13" s="6"/>
    </row>
    <row r="14" spans="1:8" x14ac:dyDescent="0.4">
      <c r="A14" s="2" t="s">
        <v>15</v>
      </c>
      <c r="B14" s="6">
        <v>5</v>
      </c>
      <c r="C14" s="6">
        <v>5</v>
      </c>
      <c r="D14" s="6">
        <f t="shared" ref="D14:D18" si="1">B14*C14</f>
        <v>25</v>
      </c>
      <c r="E14" s="6">
        <f>D14*C12</f>
        <v>300</v>
      </c>
      <c r="F14" s="6"/>
    </row>
    <row r="15" spans="1:8" x14ac:dyDescent="0.4">
      <c r="A15" s="2" t="s">
        <v>10</v>
      </c>
      <c r="B15" s="6">
        <v>5</v>
      </c>
      <c r="C15" s="6">
        <v>1</v>
      </c>
      <c r="D15" s="6">
        <f t="shared" si="1"/>
        <v>5</v>
      </c>
      <c r="E15" s="6">
        <f>D15*C12</f>
        <v>60</v>
      </c>
      <c r="F15" s="6"/>
    </row>
    <row r="16" spans="1:8" x14ac:dyDescent="0.4">
      <c r="A16" s="2" t="s">
        <v>11</v>
      </c>
      <c r="B16" s="6">
        <v>5</v>
      </c>
      <c r="C16" s="6">
        <v>2</v>
      </c>
      <c r="D16" s="6">
        <f t="shared" si="1"/>
        <v>10</v>
      </c>
      <c r="E16" s="6">
        <f>D16*C12</f>
        <v>120</v>
      </c>
      <c r="F16" s="6"/>
    </row>
    <row r="17" spans="1:7" x14ac:dyDescent="0.4">
      <c r="A17" s="2" t="s">
        <v>12</v>
      </c>
      <c r="B17" s="6">
        <v>5</v>
      </c>
      <c r="C17" s="6">
        <v>3</v>
      </c>
      <c r="D17" s="6">
        <f t="shared" si="1"/>
        <v>15</v>
      </c>
      <c r="E17" s="6">
        <f>D17*C12</f>
        <v>180</v>
      </c>
      <c r="F17" s="6"/>
    </row>
    <row r="18" spans="1:7" ht="14.6" thickBot="1" x14ac:dyDescent="0.45">
      <c r="A18" s="4" t="s">
        <v>13</v>
      </c>
      <c r="B18" s="7">
        <v>5</v>
      </c>
      <c r="C18" s="7">
        <v>4</v>
      </c>
      <c r="D18" s="7">
        <f t="shared" si="1"/>
        <v>20</v>
      </c>
      <c r="E18" s="7">
        <f>D18*C12</f>
        <v>240</v>
      </c>
      <c r="F18" s="13"/>
      <c r="G18" s="1" t="s">
        <v>30</v>
      </c>
    </row>
    <row r="19" spans="1:7" x14ac:dyDescent="0.4">
      <c r="A19" s="15" t="s">
        <v>45</v>
      </c>
      <c r="B19" s="5"/>
      <c r="C19" s="5"/>
      <c r="D19" s="25">
        <f>SUM(D13:D18)</f>
        <v>100</v>
      </c>
      <c r="E19" s="25">
        <f>SUM(E13:E18)</f>
        <v>1200</v>
      </c>
      <c r="F19" s="14">
        <f>E19/1200</f>
        <v>1</v>
      </c>
    </row>
    <row r="20" spans="1:7" x14ac:dyDescent="0.4">
      <c r="A20" s="22" t="s">
        <v>25</v>
      </c>
      <c r="B20" s="23" t="s">
        <v>28</v>
      </c>
      <c r="C20" s="24">
        <v>12</v>
      </c>
      <c r="D20" s="23"/>
      <c r="E20" s="23"/>
      <c r="F20" s="23"/>
    </row>
    <row r="21" spans="1:7" x14ac:dyDescent="0.4">
      <c r="A21" s="2" t="s">
        <v>8</v>
      </c>
      <c r="B21" s="6">
        <v>5</v>
      </c>
      <c r="C21" s="6">
        <v>5</v>
      </c>
      <c r="D21" s="6">
        <f>C21*B21</f>
        <v>25</v>
      </c>
      <c r="E21" s="6">
        <f>D21*C20</f>
        <v>300</v>
      </c>
      <c r="F21" s="6"/>
    </row>
    <row r="22" spans="1:7" x14ac:dyDescent="0.4">
      <c r="A22" s="2" t="s">
        <v>16</v>
      </c>
      <c r="B22" s="6">
        <v>5</v>
      </c>
      <c r="C22" s="6">
        <v>3</v>
      </c>
      <c r="D22" s="6">
        <f t="shared" ref="D22:D26" si="2">C22*B22</f>
        <v>15</v>
      </c>
      <c r="E22" s="6">
        <f>D22*C20</f>
        <v>180</v>
      </c>
      <c r="F22" s="6"/>
    </row>
    <row r="23" spans="1:7" x14ac:dyDescent="0.4">
      <c r="A23" s="2" t="s">
        <v>10</v>
      </c>
      <c r="B23" s="6">
        <v>5</v>
      </c>
      <c r="C23" s="6">
        <v>1</v>
      </c>
      <c r="D23" s="6">
        <f t="shared" si="2"/>
        <v>5</v>
      </c>
      <c r="E23" s="6">
        <f>D23*C20</f>
        <v>60</v>
      </c>
      <c r="F23" s="6"/>
    </row>
    <row r="24" spans="1:7" x14ac:dyDescent="0.4">
      <c r="A24" s="2" t="s">
        <v>11</v>
      </c>
      <c r="B24" s="6">
        <v>5</v>
      </c>
      <c r="C24" s="6">
        <v>2</v>
      </c>
      <c r="D24" s="6">
        <f t="shared" si="2"/>
        <v>10</v>
      </c>
      <c r="E24" s="6">
        <f>D24*C20</f>
        <v>120</v>
      </c>
      <c r="F24" s="6"/>
    </row>
    <row r="25" spans="1:7" x14ac:dyDescent="0.4">
      <c r="A25" s="2" t="s">
        <v>17</v>
      </c>
      <c r="B25" s="6">
        <v>5</v>
      </c>
      <c r="C25" s="6">
        <v>3</v>
      </c>
      <c r="D25" s="6">
        <f t="shared" si="2"/>
        <v>15</v>
      </c>
      <c r="E25" s="6">
        <f>D25*C20</f>
        <v>180</v>
      </c>
      <c r="F25" s="6"/>
    </row>
    <row r="26" spans="1:7" ht="14.6" thickBot="1" x14ac:dyDescent="0.45">
      <c r="A26" s="4" t="s">
        <v>13</v>
      </c>
      <c r="B26" s="7">
        <v>5</v>
      </c>
      <c r="C26" s="7">
        <v>4</v>
      </c>
      <c r="D26" s="7">
        <f t="shared" si="2"/>
        <v>20</v>
      </c>
      <c r="E26" s="7">
        <f>D26*C20</f>
        <v>240</v>
      </c>
      <c r="F26" s="13"/>
    </row>
    <row r="27" spans="1:7" x14ac:dyDescent="0.4">
      <c r="A27" s="30" t="s">
        <v>45</v>
      </c>
      <c r="B27" s="17"/>
      <c r="C27" s="17"/>
      <c r="D27" s="18">
        <f>SUM(D21:D26)</f>
        <v>90</v>
      </c>
      <c r="E27" s="18">
        <f>SUM(E21:E26)</f>
        <v>1080</v>
      </c>
      <c r="F27" s="26">
        <f>E27/1080</f>
        <v>1</v>
      </c>
    </row>
    <row r="28" spans="1:7" x14ac:dyDescent="0.4">
      <c r="A28" s="27" t="s">
        <v>14</v>
      </c>
      <c r="B28" s="28" t="s">
        <v>28</v>
      </c>
      <c r="C28" s="29">
        <v>12</v>
      </c>
      <c r="D28" s="28"/>
      <c r="E28" s="28"/>
      <c r="F28" s="28"/>
    </row>
    <row r="29" spans="1:7" x14ac:dyDescent="0.4">
      <c r="A29" s="2" t="s">
        <v>8</v>
      </c>
      <c r="B29" s="6">
        <v>5</v>
      </c>
      <c r="C29" s="6">
        <v>5</v>
      </c>
      <c r="D29" s="6">
        <f>C29*B29</f>
        <v>25</v>
      </c>
      <c r="E29" s="6">
        <f>D29*C28</f>
        <v>300</v>
      </c>
      <c r="F29" s="6"/>
    </row>
    <row r="30" spans="1:7" x14ac:dyDescent="0.4">
      <c r="A30" s="2" t="s">
        <v>16</v>
      </c>
      <c r="B30" s="6">
        <v>5</v>
      </c>
      <c r="C30" s="6">
        <v>3</v>
      </c>
      <c r="D30" s="6">
        <f t="shared" ref="D30:D34" si="3">C30*B30</f>
        <v>15</v>
      </c>
      <c r="E30" s="6">
        <f>D30*C28</f>
        <v>180</v>
      </c>
      <c r="F30" s="6"/>
    </row>
    <row r="31" spans="1:7" x14ac:dyDescent="0.4">
      <c r="A31" s="2" t="s">
        <v>10</v>
      </c>
      <c r="B31" s="6">
        <v>5</v>
      </c>
      <c r="C31" s="6">
        <v>1</v>
      </c>
      <c r="D31" s="6">
        <f t="shared" si="3"/>
        <v>5</v>
      </c>
      <c r="E31" s="6">
        <f>D31*C28</f>
        <v>60</v>
      </c>
      <c r="F31" s="6"/>
    </row>
    <row r="32" spans="1:7" x14ac:dyDescent="0.4">
      <c r="A32" s="2" t="s">
        <v>11</v>
      </c>
      <c r="B32" s="6">
        <v>5</v>
      </c>
      <c r="C32" s="6">
        <v>2</v>
      </c>
      <c r="D32" s="6">
        <f t="shared" si="3"/>
        <v>10</v>
      </c>
      <c r="E32" s="6">
        <f>D32*C28</f>
        <v>120</v>
      </c>
      <c r="F32" s="6"/>
    </row>
    <row r="33" spans="1:6" x14ac:dyDescent="0.4">
      <c r="A33" s="2" t="s">
        <v>17</v>
      </c>
      <c r="B33" s="6">
        <v>5</v>
      </c>
      <c r="C33" s="6">
        <v>3</v>
      </c>
      <c r="D33" s="6">
        <f t="shared" si="3"/>
        <v>15</v>
      </c>
      <c r="E33" s="6">
        <f>D33*C28</f>
        <v>180</v>
      </c>
      <c r="F33" s="6"/>
    </row>
    <row r="34" spans="1:6" ht="14.6" thickBot="1" x14ac:dyDescent="0.45">
      <c r="A34" s="4" t="s">
        <v>13</v>
      </c>
      <c r="B34" s="7">
        <v>5</v>
      </c>
      <c r="C34" s="7">
        <v>4</v>
      </c>
      <c r="D34" s="7">
        <f t="shared" si="3"/>
        <v>20</v>
      </c>
      <c r="E34" s="7">
        <f>D34*C28</f>
        <v>240</v>
      </c>
      <c r="F34" s="13"/>
    </row>
    <row r="35" spans="1:6" x14ac:dyDescent="0.4">
      <c r="A35" s="30" t="s">
        <v>45</v>
      </c>
      <c r="B35" s="18"/>
      <c r="C35" s="18"/>
      <c r="D35" s="18">
        <f>SUM(D29:D34)</f>
        <v>90</v>
      </c>
      <c r="E35" s="18">
        <f>SUM(E29:E34)</f>
        <v>1080</v>
      </c>
      <c r="F35" s="26">
        <f>E35/1080</f>
        <v>1</v>
      </c>
    </row>
    <row r="36" spans="1:6" x14ac:dyDescent="0.4">
      <c r="A36" s="31" t="s">
        <v>18</v>
      </c>
      <c r="B36" s="32" t="s">
        <v>28</v>
      </c>
      <c r="C36" s="33">
        <v>10</v>
      </c>
      <c r="D36" s="32"/>
      <c r="E36" s="32"/>
      <c r="F36" s="32"/>
    </row>
    <row r="37" spans="1:6" x14ac:dyDescent="0.4">
      <c r="A37" s="2" t="s">
        <v>8</v>
      </c>
      <c r="B37" s="6">
        <v>5</v>
      </c>
      <c r="C37" s="6">
        <v>5</v>
      </c>
      <c r="D37" s="6">
        <f>C37*B37</f>
        <v>25</v>
      </c>
      <c r="E37" s="6">
        <f>D37*C36</f>
        <v>250</v>
      </c>
      <c r="F37" s="6"/>
    </row>
    <row r="38" spans="1:6" x14ac:dyDescent="0.4">
      <c r="A38" s="2" t="s">
        <v>10</v>
      </c>
      <c r="B38" s="6">
        <v>5</v>
      </c>
      <c r="C38" s="6">
        <v>1</v>
      </c>
      <c r="D38" s="6">
        <f t="shared" ref="D38:D39" si="4">C38*B38</f>
        <v>5</v>
      </c>
      <c r="E38" s="6">
        <f>D38*C36</f>
        <v>50</v>
      </c>
      <c r="F38" s="6"/>
    </row>
    <row r="39" spans="1:6" ht="14.6" thickBot="1" x14ac:dyDescent="0.45">
      <c r="A39" s="4" t="s">
        <v>11</v>
      </c>
      <c r="B39" s="7">
        <v>5</v>
      </c>
      <c r="C39" s="7">
        <v>2</v>
      </c>
      <c r="D39" s="7">
        <f t="shared" si="4"/>
        <v>10</v>
      </c>
      <c r="E39" s="7">
        <f>D39*C36</f>
        <v>100</v>
      </c>
      <c r="F39" s="13"/>
    </row>
    <row r="40" spans="1:6" x14ac:dyDescent="0.4">
      <c r="A40" s="30" t="s">
        <v>45</v>
      </c>
      <c r="B40" s="18"/>
      <c r="C40" s="18"/>
      <c r="D40" s="18">
        <f>SUM(D37:D39)</f>
        <v>40</v>
      </c>
      <c r="E40" s="18">
        <f>SUM(E37:E39)</f>
        <v>400</v>
      </c>
      <c r="F40" s="26">
        <f>E40/400</f>
        <v>1</v>
      </c>
    </row>
    <row r="41" spans="1:6" x14ac:dyDescent="0.4">
      <c r="A41" s="34" t="s">
        <v>19</v>
      </c>
      <c r="B41" s="35" t="s">
        <v>28</v>
      </c>
      <c r="C41" s="36">
        <v>10</v>
      </c>
      <c r="D41" s="35"/>
      <c r="E41" s="35"/>
      <c r="F41" s="35"/>
    </row>
    <row r="42" spans="1:6" x14ac:dyDescent="0.4">
      <c r="A42" s="2" t="s">
        <v>8</v>
      </c>
      <c r="B42" s="6">
        <v>5</v>
      </c>
      <c r="C42" s="6">
        <v>5</v>
      </c>
      <c r="D42" s="6">
        <f>C42*B42</f>
        <v>25</v>
      </c>
      <c r="E42" s="6">
        <f>D42*C41</f>
        <v>250</v>
      </c>
      <c r="F42" s="6"/>
    </row>
    <row r="43" spans="1:6" x14ac:dyDescent="0.4">
      <c r="A43" s="2" t="s">
        <v>10</v>
      </c>
      <c r="B43" s="6">
        <v>5</v>
      </c>
      <c r="C43" s="6">
        <v>1</v>
      </c>
      <c r="D43" s="6">
        <f t="shared" ref="D43:D45" si="5">C43*B43</f>
        <v>5</v>
      </c>
      <c r="E43" s="6">
        <f>D43*C41</f>
        <v>50</v>
      </c>
      <c r="F43" s="6"/>
    </row>
    <row r="44" spans="1:6" x14ac:dyDescent="0.4">
      <c r="A44" s="2" t="s">
        <v>11</v>
      </c>
      <c r="B44" s="6">
        <v>5</v>
      </c>
      <c r="C44" s="6">
        <v>2</v>
      </c>
      <c r="D44" s="6">
        <f t="shared" si="5"/>
        <v>10</v>
      </c>
      <c r="E44" s="6">
        <f>D44*C41</f>
        <v>100</v>
      </c>
      <c r="F44" s="6"/>
    </row>
    <row r="45" spans="1:6" ht="14.6" thickBot="1" x14ac:dyDescent="0.45">
      <c r="A45" s="4" t="s">
        <v>20</v>
      </c>
      <c r="B45" s="7">
        <v>5</v>
      </c>
      <c r="C45" s="7">
        <v>3</v>
      </c>
      <c r="D45" s="7">
        <f t="shared" si="5"/>
        <v>15</v>
      </c>
      <c r="E45" s="7">
        <f>D45*C41</f>
        <v>150</v>
      </c>
      <c r="F45" s="13"/>
    </row>
    <row r="46" spans="1:6" x14ac:dyDescent="0.4">
      <c r="A46" s="30" t="s">
        <v>45</v>
      </c>
      <c r="B46" s="17"/>
      <c r="C46" s="17"/>
      <c r="D46" s="18">
        <f>SUM(D42:D45)</f>
        <v>55</v>
      </c>
      <c r="E46" s="18">
        <f>SUM(E42:E45)</f>
        <v>550</v>
      </c>
      <c r="F46" s="26">
        <f>E46/550</f>
        <v>1</v>
      </c>
    </row>
    <row r="47" spans="1:6" x14ac:dyDescent="0.4">
      <c r="A47" s="37" t="s">
        <v>21</v>
      </c>
      <c r="B47" s="38" t="s">
        <v>28</v>
      </c>
      <c r="C47" s="39">
        <v>12</v>
      </c>
      <c r="D47" s="38"/>
      <c r="E47" s="38"/>
      <c r="F47" s="40"/>
    </row>
    <row r="48" spans="1:6" x14ac:dyDescent="0.4">
      <c r="A48" s="2" t="s">
        <v>8</v>
      </c>
      <c r="B48" s="6">
        <v>5</v>
      </c>
      <c r="C48" s="6">
        <v>5</v>
      </c>
      <c r="D48" s="6">
        <f>C48*B48</f>
        <v>25</v>
      </c>
      <c r="E48" s="6">
        <f>D48*C47</f>
        <v>300</v>
      </c>
      <c r="F48" s="6"/>
    </row>
    <row r="49" spans="1:6" x14ac:dyDescent="0.4">
      <c r="A49" s="2" t="s">
        <v>10</v>
      </c>
      <c r="B49" s="6">
        <v>5</v>
      </c>
      <c r="C49" s="6">
        <v>1</v>
      </c>
      <c r="D49" s="6">
        <f t="shared" ref="D49:D51" si="6">C49*B49</f>
        <v>5</v>
      </c>
      <c r="E49" s="6">
        <f>D49*C47</f>
        <v>60</v>
      </c>
      <c r="F49" s="6"/>
    </row>
    <row r="50" spans="1:6" x14ac:dyDescent="0.4">
      <c r="A50" s="2" t="s">
        <v>11</v>
      </c>
      <c r="B50" s="6">
        <v>5</v>
      </c>
      <c r="C50" s="6">
        <v>2</v>
      </c>
      <c r="D50" s="6">
        <f t="shared" si="6"/>
        <v>10</v>
      </c>
      <c r="E50" s="6">
        <f>D50*C47</f>
        <v>120</v>
      </c>
      <c r="F50" s="6"/>
    </row>
    <row r="51" spans="1:6" ht="14.6" thickBot="1" x14ac:dyDescent="0.45">
      <c r="A51" s="4" t="s">
        <v>20</v>
      </c>
      <c r="B51" s="7">
        <v>5</v>
      </c>
      <c r="C51" s="7">
        <v>3</v>
      </c>
      <c r="D51" s="7">
        <f t="shared" si="6"/>
        <v>15</v>
      </c>
      <c r="E51" s="7">
        <f>D51*C47</f>
        <v>180</v>
      </c>
      <c r="F51" s="13"/>
    </row>
    <row r="52" spans="1:6" x14ac:dyDescent="0.4">
      <c r="A52" s="30" t="s">
        <v>45</v>
      </c>
      <c r="B52" s="17"/>
      <c r="C52" s="17"/>
      <c r="D52" s="18">
        <f>SUM(D48:D51)</f>
        <v>55</v>
      </c>
      <c r="E52" s="18">
        <f>SUM(E48:E51)</f>
        <v>660</v>
      </c>
      <c r="F52" s="26">
        <f>E52/660</f>
        <v>1</v>
      </c>
    </row>
    <row r="53" spans="1:6" x14ac:dyDescent="0.4">
      <c r="A53" s="41" t="s">
        <v>22</v>
      </c>
      <c r="B53" s="42" t="s">
        <v>28</v>
      </c>
      <c r="C53" s="43">
        <v>12</v>
      </c>
      <c r="D53" s="42"/>
      <c r="E53" s="42"/>
      <c r="F53" s="42"/>
    </row>
    <row r="54" spans="1:6" x14ac:dyDescent="0.4">
      <c r="A54" s="2" t="s">
        <v>8</v>
      </c>
      <c r="B54" s="6">
        <v>5</v>
      </c>
      <c r="C54" s="6">
        <v>5</v>
      </c>
      <c r="D54" s="6">
        <f>C54*B54</f>
        <v>25</v>
      </c>
      <c r="E54" s="6">
        <f>D54*C53</f>
        <v>300</v>
      </c>
      <c r="F54" s="6"/>
    </row>
    <row r="55" spans="1:6" ht="14.6" thickBot="1" x14ac:dyDescent="0.45">
      <c r="A55" s="4" t="s">
        <v>23</v>
      </c>
      <c r="B55" s="7">
        <v>5</v>
      </c>
      <c r="C55" s="7">
        <v>3</v>
      </c>
      <c r="D55" s="7">
        <f>C55*B55</f>
        <v>15</v>
      </c>
      <c r="E55" s="7">
        <f>D55*C53</f>
        <v>180</v>
      </c>
      <c r="F55" s="13"/>
    </row>
    <row r="56" spans="1:6" x14ac:dyDescent="0.4">
      <c r="A56" s="30" t="s">
        <v>45</v>
      </c>
      <c r="B56" s="17"/>
      <c r="C56" s="17"/>
      <c r="D56" s="18">
        <f>SUM(D54:D55)</f>
        <v>40</v>
      </c>
      <c r="E56" s="18">
        <f>SUM(E54:E55)</f>
        <v>480</v>
      </c>
      <c r="F56" s="26">
        <f>E56/480</f>
        <v>1</v>
      </c>
    </row>
    <row r="57" spans="1:6" x14ac:dyDescent="0.4">
      <c r="A57" s="44" t="s">
        <v>24</v>
      </c>
      <c r="B57" s="45" t="s">
        <v>28</v>
      </c>
      <c r="C57" s="46">
        <v>4</v>
      </c>
      <c r="D57" s="45"/>
      <c r="E57" s="45"/>
      <c r="F57" s="45"/>
    </row>
    <row r="58" spans="1:6" x14ac:dyDescent="0.4">
      <c r="A58" s="2" t="s">
        <v>8</v>
      </c>
      <c r="B58" s="6">
        <v>5</v>
      </c>
      <c r="C58" s="6">
        <v>5</v>
      </c>
      <c r="D58" s="6">
        <f>C58*B58</f>
        <v>25</v>
      </c>
      <c r="E58" s="6">
        <f>D58*C57</f>
        <v>100</v>
      </c>
      <c r="F58" s="6"/>
    </row>
    <row r="59" spans="1:6" ht="14.6" thickBot="1" x14ac:dyDescent="0.45">
      <c r="A59" s="4" t="s">
        <v>10</v>
      </c>
      <c r="B59" s="7">
        <v>5</v>
      </c>
      <c r="C59" s="7">
        <v>1</v>
      </c>
      <c r="D59" s="7">
        <f>C59*B59</f>
        <v>5</v>
      </c>
      <c r="E59" s="7">
        <f>D59*C57</f>
        <v>20</v>
      </c>
      <c r="F59" s="13"/>
    </row>
    <row r="60" spans="1:6" x14ac:dyDescent="0.4">
      <c r="A60" s="30" t="s">
        <v>45</v>
      </c>
      <c r="B60" s="17"/>
      <c r="C60" s="17"/>
      <c r="D60" s="18">
        <f>SUM(D58:D59)</f>
        <v>30</v>
      </c>
      <c r="E60" s="18">
        <f>SUM(E58:E59)</f>
        <v>120</v>
      </c>
      <c r="F60" s="26">
        <f>E60/120</f>
        <v>1</v>
      </c>
    </row>
    <row r="61" spans="1:6" ht="15.85" x14ac:dyDescent="0.4">
      <c r="A61" s="47" t="s">
        <v>31</v>
      </c>
      <c r="B61" s="6"/>
      <c r="C61" s="6">
        <f>C57+C53+C47+C41+C36+C28+C20+C12+C3</f>
        <v>100</v>
      </c>
      <c r="D61" s="6"/>
      <c r="E61" s="6"/>
      <c r="F61" s="54">
        <f>(F60+F56+F52+F46+F40+F35+F27+F19+F11)/9</f>
        <v>1</v>
      </c>
    </row>
    <row r="62" spans="1:6" x14ac:dyDescent="0.4">
      <c r="A62" s="51" t="s">
        <v>37</v>
      </c>
      <c r="B62" s="52"/>
      <c r="C62" s="52"/>
      <c r="D62" s="52"/>
      <c r="E62" s="52"/>
      <c r="F62" s="53"/>
    </row>
    <row r="63" spans="1:6" x14ac:dyDescent="0.4">
      <c r="A63" s="48" t="s">
        <v>38</v>
      </c>
      <c r="B63" s="48"/>
      <c r="C63" s="48"/>
      <c r="D63" s="48"/>
      <c r="E63" s="48"/>
      <c r="F63" s="6" t="s">
        <v>32</v>
      </c>
    </row>
    <row r="64" spans="1:6" x14ac:dyDescent="0.4">
      <c r="A64" s="48" t="s">
        <v>39</v>
      </c>
      <c r="B64" s="48"/>
      <c r="C64" s="48"/>
      <c r="D64" s="48"/>
      <c r="E64" s="48"/>
      <c r="F64" s="6" t="s">
        <v>33</v>
      </c>
    </row>
    <row r="65" spans="1:6" x14ac:dyDescent="0.4">
      <c r="A65" s="48" t="s">
        <v>40</v>
      </c>
      <c r="B65" s="48"/>
      <c r="C65" s="48"/>
      <c r="D65" s="48"/>
      <c r="E65" s="48"/>
      <c r="F65" s="6" t="s">
        <v>34</v>
      </c>
    </row>
    <row r="66" spans="1:6" x14ac:dyDescent="0.4">
      <c r="A66" s="48" t="s">
        <v>41</v>
      </c>
      <c r="B66" s="48"/>
      <c r="C66" s="48"/>
      <c r="D66" s="48"/>
      <c r="E66" s="48"/>
      <c r="F66" s="6" t="s">
        <v>35</v>
      </c>
    </row>
    <row r="67" spans="1:6" x14ac:dyDescent="0.4">
      <c r="A67" s="48" t="s">
        <v>42</v>
      </c>
      <c r="B67" s="48"/>
      <c r="C67" s="48"/>
      <c r="D67" s="48"/>
      <c r="E67" s="48"/>
      <c r="F67" s="6" t="s">
        <v>36</v>
      </c>
    </row>
  </sheetData>
  <mergeCells count="7">
    <mergeCell ref="A66:E66"/>
    <mergeCell ref="A67:E67"/>
    <mergeCell ref="A1:F1"/>
    <mergeCell ref="A62:F62"/>
    <mergeCell ref="A63:E63"/>
    <mergeCell ref="A64:E64"/>
    <mergeCell ref="A65:E65"/>
  </mergeCells>
  <pageMargins left="0.7" right="0.7" top="0.78740157499999996" bottom="0.78740157499999996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Kopp, Silvia</dc:creator>
  <cp:lastModifiedBy>Kopp, Silvia</cp:lastModifiedBy>
  <cp:lastPrinted>2022-06-07T08:37:00Z</cp:lastPrinted>
  <dcterms:created xsi:type="dcterms:W3CDTF">2022-04-19T04:39:56Z</dcterms:created>
  <dcterms:modified xsi:type="dcterms:W3CDTF">2024-05-28T07:56:11Z</dcterms:modified>
</cp:coreProperties>
</file>